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PS\Forms &amp; Publications\Time Sheets\Time Sheets 2020\"/>
    </mc:Choice>
  </mc:AlternateContent>
  <xr:revisionPtr revIDLastSave="0" documentId="8_{58768E7D-2D83-47D8-9CCC-C62808F5590E}" xr6:coauthVersionLast="44" xr6:coauthVersionMax="44" xr10:uidLastSave="{00000000-0000-0000-0000-000000000000}"/>
  <workbookProtection workbookPassword="997B" lockStructure="1"/>
  <bookViews>
    <workbookView xWindow="28680" yWindow="-120" windowWidth="29040" windowHeight="15840" tabRatio="607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27" i="1"/>
  <c r="L27" i="1" s="1"/>
  <c r="M15" i="1"/>
  <c r="M16" i="1"/>
  <c r="M17" i="1"/>
  <c r="M18" i="1"/>
  <c r="M13" i="1"/>
  <c r="L13" i="1" s="1"/>
  <c r="M14" i="1"/>
  <c r="L14" i="1" s="1"/>
  <c r="M12" i="1"/>
  <c r="J12" i="1"/>
  <c r="L15" i="1"/>
  <c r="L16" i="1"/>
  <c r="L17" i="1"/>
  <c r="L18" i="1"/>
  <c r="L19" i="1"/>
  <c r="L20" i="1"/>
  <c r="L21" i="1"/>
  <c r="L22" i="1"/>
  <c r="L23" i="1"/>
  <c r="L24" i="1"/>
  <c r="L25" i="1"/>
  <c r="L26" i="1"/>
  <c r="J18" i="1"/>
  <c r="J19" i="1"/>
  <c r="J20" i="1"/>
  <c r="J21" i="1"/>
  <c r="J22" i="1"/>
  <c r="J23" i="1"/>
  <c r="J24" i="1"/>
  <c r="J25" i="1"/>
  <c r="J26" i="1"/>
  <c r="J16" i="1"/>
  <c r="J17" i="1"/>
  <c r="J15" i="1"/>
  <c r="J27" i="1" l="1"/>
  <c r="J14" i="1"/>
  <c r="J13" i="1"/>
  <c r="L12" i="1"/>
  <c r="M28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IQ1" i="1"/>
  <c r="IR1" i="1"/>
  <c r="D3" i="1"/>
  <c r="J28" i="1" l="1"/>
  <c r="B25" i="1"/>
  <c r="B26" i="1" s="1"/>
  <c r="B27" i="1" s="1"/>
  <c r="L28" i="1" l="1"/>
</calcChain>
</file>

<file path=xl/sharedStrings.xml><?xml version="1.0" encoding="utf-8"?>
<sst xmlns="http://schemas.openxmlformats.org/spreadsheetml/2006/main" count="71" uniqueCount="64">
  <si>
    <t>School Name</t>
  </si>
  <si>
    <t>Date Signed</t>
  </si>
  <si>
    <t>Date of</t>
  </si>
  <si>
    <t>Absence</t>
  </si>
  <si>
    <t>Reason</t>
  </si>
  <si>
    <t>Substitute Signature</t>
  </si>
  <si>
    <t>Regular</t>
  </si>
  <si>
    <t>Hours</t>
  </si>
  <si>
    <t>Overtime</t>
  </si>
  <si>
    <t>Time</t>
  </si>
  <si>
    <t>Subsidy</t>
  </si>
  <si>
    <t>Start</t>
  </si>
  <si>
    <t>End</t>
  </si>
  <si>
    <t>Totals</t>
  </si>
  <si>
    <t>School official:</t>
  </si>
  <si>
    <t>Answer the following questions:</t>
  </si>
  <si>
    <t>Check applicable credential status:</t>
  </si>
  <si>
    <t>Criminal clearance issued*?</t>
  </si>
  <si>
    <t>Is this a new credential status for this substitute teacher?</t>
  </si>
  <si>
    <t>Employee Name</t>
  </si>
  <si>
    <t>Employee Number</t>
  </si>
  <si>
    <t>Notes:</t>
  </si>
  <si>
    <t>Fill in School name and date submitted, and pay period beginning and ending dates.  Calculate hours worked</t>
  </si>
  <si>
    <t>Beginning</t>
  </si>
  <si>
    <t>Ending</t>
  </si>
  <si>
    <t>to</t>
  </si>
  <si>
    <t>Work</t>
  </si>
  <si>
    <t>Related</t>
  </si>
  <si>
    <t>Injury?</t>
  </si>
  <si>
    <r>
      <t>Employee:</t>
    </r>
    <r>
      <rPr>
        <sz val="9"/>
        <rFont val="Arial"/>
        <family val="2"/>
      </rPr>
      <t xml:space="preserve">  Fill in dates worked, start time and end time for each work period, and sign and date this form.</t>
    </r>
  </si>
  <si>
    <t>Choose</t>
  </si>
  <si>
    <t>Yes</t>
  </si>
  <si>
    <t>No</t>
  </si>
  <si>
    <t>Click on the button above to clear this form in preparation for using it with another person and pay period.</t>
  </si>
  <si>
    <t>Click on the button above to clear only the date submitted, date signed and the start and end time.</t>
  </si>
  <si>
    <t>Medical</t>
  </si>
  <si>
    <t>Personal</t>
  </si>
  <si>
    <t>Jury Duty</t>
  </si>
  <si>
    <t>Bereavement</t>
  </si>
  <si>
    <t>Family Medical</t>
  </si>
  <si>
    <t>School Activity</t>
  </si>
  <si>
    <t>Principal's Council</t>
  </si>
  <si>
    <t>Mentoring</t>
  </si>
  <si>
    <t>Maternity/Paternity</t>
  </si>
  <si>
    <t>Professional Growth Plan (Conf. Pays)</t>
  </si>
  <si>
    <t>Continuing Education (School Pays)</t>
  </si>
  <si>
    <t>Union Workshop (Required Attendance)</t>
  </si>
  <si>
    <t>Spring/Fall Ed. Council (NCC Pays)</t>
  </si>
  <si>
    <t>Other- Please Explain</t>
  </si>
  <si>
    <t>Conference Use Only</t>
  </si>
  <si>
    <t>Pay</t>
  </si>
  <si>
    <t>Name of absent                   CONTRACTED TEACHER</t>
  </si>
  <si>
    <t>clearance has been issued by Human Resources for both Education and Employment Clearance.</t>
  </si>
  <si>
    <r>
      <t xml:space="preserve">No one is to begin work until TB, Livescan (Fingerprinting), and </t>
    </r>
    <r>
      <rPr>
        <b/>
        <u/>
        <sz val="11"/>
        <color indexed="9"/>
        <rFont val="Arial"/>
        <family val="2"/>
      </rPr>
      <t>all paperwork</t>
    </r>
    <r>
      <rPr>
        <b/>
        <sz val="11"/>
        <color indexed="9"/>
        <rFont val="Arial"/>
        <family val="2"/>
      </rPr>
      <t xml:space="preserve"> is completed and </t>
    </r>
  </si>
  <si>
    <t>Northern California Conference  -   CONTRACTED TEACHER Absence and Substitute Teacher Hourly Time Report</t>
  </si>
  <si>
    <t xml:space="preserve"> (Do not use this time sheet when substituting for Non-Contracted teachers or other hourly workers)</t>
  </si>
  <si>
    <t>Total</t>
  </si>
  <si>
    <t>and record as regular hours, overtime hours and total hours.  Fill in employee name and employee number.</t>
  </si>
  <si>
    <t>For Pay Period</t>
  </si>
  <si>
    <t>Signature of Principal, Treasurer, or Bus. Mgr</t>
  </si>
  <si>
    <t>Sign this form and email it to payroll@nccsda.com or fax it to (888) 502-9698.</t>
  </si>
  <si>
    <t>Small School Principal Admin. Time</t>
  </si>
  <si>
    <t xml:space="preserve"> </t>
  </si>
  <si>
    <t>Revised: 1/6/20 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</si>
</sst>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[$-409]h:mm\ AM/PM;@"/>
    <numFmt numFmtId="166" formatCode="d\-ddd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Wingdings"/>
      <charset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18"/>
      <color rgb="FF000000"/>
      <name val="Arial"/>
      <family val="2"/>
    </font>
    <font>
      <b/>
      <sz val="11"/>
      <color indexed="9"/>
      <name val="Arial"/>
      <family val="2"/>
    </font>
    <font>
      <b/>
      <u/>
      <sz val="11"/>
      <color indexed="9"/>
      <name val="Arial"/>
      <family val="2"/>
    </font>
    <font>
      <b/>
      <sz val="13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ck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ck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ck">
        <color indexed="55"/>
      </left>
      <right/>
      <top style="medium">
        <color indexed="8"/>
      </top>
      <bottom style="thick">
        <color indexed="55"/>
      </bottom>
      <diagonal/>
    </border>
    <border>
      <left/>
      <right/>
      <top style="medium">
        <color indexed="8"/>
      </top>
      <bottom style="thick">
        <color indexed="55"/>
      </bottom>
      <diagonal/>
    </border>
    <border>
      <left style="thick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8"/>
      </top>
      <bottom style="thick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55"/>
      </top>
      <bottom/>
      <diagonal/>
    </border>
    <border>
      <left/>
      <right style="thin">
        <color indexed="55"/>
      </right>
      <top style="medium">
        <color indexed="8"/>
      </top>
      <bottom style="thick">
        <color indexed="55"/>
      </bottom>
      <diagonal/>
    </border>
    <border>
      <left style="thin">
        <color indexed="55"/>
      </left>
      <right/>
      <top style="medium">
        <color indexed="8"/>
      </top>
      <bottom style="thick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55"/>
      </left>
      <right/>
      <top/>
      <bottom style="thin">
        <color indexed="55"/>
      </bottom>
      <diagonal/>
    </border>
    <border>
      <left/>
      <right style="thick">
        <color indexed="55"/>
      </right>
      <top/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4" fillId="0" borderId="5" xfId="0" applyFont="1" applyBorder="1"/>
    <xf numFmtId="0" fontId="3" fillId="3" borderId="8" xfId="0" applyFont="1" applyFill="1" applyBorder="1"/>
    <xf numFmtId="0" fontId="0" fillId="0" borderId="9" xfId="0" applyBorder="1"/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9" xfId="0" applyFont="1" applyBorder="1"/>
    <xf numFmtId="0" fontId="0" fillId="0" borderId="12" xfId="0" applyBorder="1"/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43" fontId="10" fillId="0" borderId="14" xfId="1" applyFont="1" applyFill="1" applyBorder="1" applyProtection="1"/>
    <xf numFmtId="43" fontId="0" fillId="0" borderId="15" xfId="1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65" fontId="0" fillId="0" borderId="4" xfId="0" applyNumberFormat="1" applyBorder="1" applyProtection="1">
      <protection locked="0"/>
    </xf>
    <xf numFmtId="165" fontId="0" fillId="0" borderId="6" xfId="0" applyNumberFormat="1" applyBorder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4" fillId="0" borderId="0" xfId="0" applyFont="1" applyProtection="1"/>
    <xf numFmtId="0" fontId="0" fillId="0" borderId="16" xfId="0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>
      <alignment horizontal="center" wrapText="1"/>
    </xf>
    <xf numFmtId="164" fontId="11" fillId="0" borderId="0" xfId="0" applyNumberFormat="1" applyFont="1" applyBorder="1" applyAlignment="1" applyProtection="1">
      <alignment horizontal="center"/>
    </xf>
    <xf numFmtId="0" fontId="0" fillId="0" borderId="18" xfId="0" applyBorder="1" applyAlignment="1" applyProtection="1">
      <alignment shrinkToFit="1"/>
      <protection locked="0"/>
    </xf>
    <xf numFmtId="166" fontId="0" fillId="0" borderId="14" xfId="0" applyNumberForma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164" fontId="0" fillId="0" borderId="0" xfId="0" applyNumberFormat="1"/>
    <xf numFmtId="164" fontId="4" fillId="0" borderId="0" xfId="0" applyNumberFormat="1" applyFont="1"/>
    <xf numFmtId="0" fontId="7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10" fillId="0" borderId="19" xfId="1" applyFont="1" applyFill="1" applyBorder="1" applyProtection="1"/>
    <xf numFmtId="43" fontId="0" fillId="0" borderId="24" xfId="1" applyFont="1" applyBorder="1"/>
    <xf numFmtId="0" fontId="0" fillId="0" borderId="37" xfId="0" applyBorder="1"/>
    <xf numFmtId="0" fontId="0" fillId="0" borderId="39" xfId="0" applyBorder="1"/>
    <xf numFmtId="0" fontId="0" fillId="0" borderId="38" xfId="0" applyBorder="1" applyAlignment="1">
      <alignment horizontal="center"/>
    </xf>
    <xf numFmtId="0" fontId="0" fillId="0" borderId="40" xfId="0" applyBorder="1"/>
    <xf numFmtId="0" fontId="0" fillId="0" borderId="42" xfId="0" applyBorder="1"/>
    <xf numFmtId="0" fontId="18" fillId="0" borderId="0" xfId="0" applyFont="1"/>
    <xf numFmtId="0" fontId="1" fillId="0" borderId="0" xfId="0" applyFont="1" applyProtection="1"/>
    <xf numFmtId="0" fontId="0" fillId="0" borderId="38" xfId="0" applyBorder="1" applyAlignment="1">
      <alignment horizontal="center"/>
    </xf>
    <xf numFmtId="43" fontId="0" fillId="0" borderId="41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43" fontId="10" fillId="0" borderId="25" xfId="1" applyNumberFormat="1" applyFont="1" applyFill="1" applyBorder="1" applyAlignment="1" applyProtection="1">
      <alignment horizontal="center"/>
    </xf>
    <xf numFmtId="43" fontId="10" fillId="0" borderId="14" xfId="1" applyNumberFormat="1" applyFont="1" applyFill="1" applyBorder="1" applyAlignment="1" applyProtection="1">
      <alignment horizontal="center"/>
    </xf>
    <xf numFmtId="0" fontId="3" fillId="0" borderId="2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/>
      <protection locked="0"/>
    </xf>
    <xf numFmtId="43" fontId="0" fillId="0" borderId="7" xfId="1" applyNumberFormat="1" applyFont="1" applyBorder="1" applyAlignment="1">
      <alignment horizontal="center"/>
    </xf>
    <xf numFmtId="43" fontId="0" fillId="0" borderId="23" xfId="1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7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5" fillId="2" borderId="27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8" fillId="4" borderId="32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0" fontId="8" fillId="4" borderId="44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0" fillId="0" borderId="2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25" dropStyle="combo" dx="16" fmlaLink="$IP$1" fmlaRange="$IQ$2:$IQ$26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1485900</xdr:colOff>
          <xdr:row>2</xdr:row>
          <xdr:rowOff>9525</xdr:rowOff>
        </xdr:from>
        <xdr:to>
          <xdr:col>2</xdr:col>
          <xdr:colOff>266700</xdr:colOff>
          <xdr:row>2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33</xdr:row>
          <xdr:rowOff>133350</xdr:rowOff>
        </xdr:from>
        <xdr:to>
          <xdr:col>2</xdr:col>
          <xdr:colOff>428625</xdr:colOff>
          <xdr:row>35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32</xdr:row>
          <xdr:rowOff>104775</xdr:rowOff>
        </xdr:from>
        <xdr:to>
          <xdr:col>3</xdr:col>
          <xdr:colOff>342900</xdr:colOff>
          <xdr:row>34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Denominational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32</xdr:row>
          <xdr:rowOff>114300</xdr:rowOff>
        </xdr:from>
        <xdr:to>
          <xdr:col>4</xdr:col>
          <xdr:colOff>228600</xdr:colOff>
          <xdr:row>34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34</xdr:row>
          <xdr:rowOff>85725</xdr:rowOff>
        </xdr:from>
        <xdr:to>
          <xdr:col>4</xdr:col>
          <xdr:colOff>180975</xdr:colOff>
          <xdr:row>36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114300</xdr:rowOff>
        </xdr:from>
        <xdr:to>
          <xdr:col>5</xdr:col>
          <xdr:colOff>571500</xdr:colOff>
          <xdr:row>36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7</xdr:row>
          <xdr:rowOff>114300</xdr:rowOff>
        </xdr:from>
        <xdr:to>
          <xdr:col>18</xdr:col>
          <xdr:colOff>390525</xdr:colOff>
          <xdr:row>9</xdr:row>
          <xdr:rowOff>114300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All Entries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14</xdr:row>
          <xdr:rowOff>19050</xdr:rowOff>
        </xdr:from>
        <xdr:to>
          <xdr:col>18</xdr:col>
          <xdr:colOff>371475</xdr:colOff>
          <xdr:row>17</xdr:row>
          <xdr:rowOff>76200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Time &amp; Dates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S/Forms%20&amp;%20Publications/Currently%20Posted%20to%20Website/Hourlytimesheet-SubTeacher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Hourlytimesheet-SubTeacher2013"/>
    </sheetNames>
    <definedNames>
      <definedName name="Clear_All"/>
      <definedName name="Clear_Par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2"/>
  <sheetViews>
    <sheetView showGridLines="0" tabSelected="1" workbookViewId="0">
      <selection activeCell="C43" sqref="C43"/>
    </sheetView>
  </sheetViews>
  <sheetFormatPr defaultRowHeight="12.75" x14ac:dyDescent="0.2"/>
  <cols>
    <col min="1" max="1" width="22.5703125" customWidth="1"/>
    <col min="2" max="3" width="10.140625" customWidth="1"/>
    <col min="4" max="4" width="9.7109375" customWidth="1"/>
    <col min="5" max="5" width="5.5703125" customWidth="1"/>
    <col min="6" max="9" width="8.7109375" customWidth="1"/>
    <col min="10" max="10" width="1.42578125" customWidth="1"/>
    <col min="11" max="13" width="6.7109375" customWidth="1"/>
    <col min="14" max="15" width="8.85546875" customWidth="1"/>
  </cols>
  <sheetData>
    <row r="1" spans="1:255" ht="16.5" x14ac:dyDescent="0.25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IP1" s="29">
        <v>1</v>
      </c>
      <c r="IQ1" s="38" t="str">
        <f>VLOOKUP(IP1,IP2:IR26,2,FALSE)</f>
        <v>Choose</v>
      </c>
      <c r="IR1" s="38">
        <f>VLOOKUP(IP1,IP2:IR26,3,FALSE)</f>
        <v>0</v>
      </c>
      <c r="IS1" s="37"/>
      <c r="IT1" s="37" t="s">
        <v>31</v>
      </c>
      <c r="IU1" s="37"/>
    </row>
    <row r="2" spans="1:255" ht="21.75" customHeight="1" x14ac:dyDescent="0.2">
      <c r="A2" s="37" t="s">
        <v>0</v>
      </c>
      <c r="B2" s="113"/>
      <c r="C2" s="113"/>
      <c r="D2" s="113"/>
      <c r="E2" s="113"/>
      <c r="F2" s="113"/>
      <c r="G2" s="113"/>
      <c r="H2" s="1"/>
      <c r="N2" s="115"/>
      <c r="O2" s="115"/>
      <c r="IP2" s="37">
        <v>1</v>
      </c>
      <c r="IQ2" s="38" t="s">
        <v>30</v>
      </c>
      <c r="IR2" s="38"/>
      <c r="IS2" s="37"/>
      <c r="IT2" s="37" t="s">
        <v>32</v>
      </c>
      <c r="IU2" s="37"/>
    </row>
    <row r="3" spans="1:255" ht="20.25" customHeight="1" x14ac:dyDescent="0.2">
      <c r="A3" s="63" t="s">
        <v>58</v>
      </c>
      <c r="B3" s="40"/>
      <c r="C3" s="41" t="s">
        <v>25</v>
      </c>
      <c r="D3" s="44" t="str">
        <f>IF(IP1&gt;1,VLOOKUP(IP1,IP2:IR26,3,FALSE),"")</f>
        <v/>
      </c>
      <c r="E3" s="62"/>
      <c r="G3" s="37"/>
      <c r="H3" s="37"/>
      <c r="I3" s="1"/>
      <c r="J3" s="1"/>
      <c r="K3" s="1"/>
      <c r="L3" s="1"/>
      <c r="M3" s="1"/>
      <c r="N3" s="115"/>
      <c r="O3" s="115"/>
      <c r="IN3" s="27" t="s">
        <v>38</v>
      </c>
      <c r="IP3" s="37">
        <v>2</v>
      </c>
      <c r="IQ3" s="49">
        <v>43831</v>
      </c>
      <c r="IR3" s="49">
        <v>43845</v>
      </c>
      <c r="IS3" s="37"/>
      <c r="IT3" s="37"/>
      <c r="IU3" s="37"/>
    </row>
    <row r="4" spans="1:255" ht="10.5" customHeight="1" x14ac:dyDescent="0.2">
      <c r="A4" s="37"/>
      <c r="B4" s="47" t="s">
        <v>23</v>
      </c>
      <c r="C4" s="48"/>
      <c r="D4" s="47" t="s">
        <v>24</v>
      </c>
      <c r="E4" s="41"/>
      <c r="F4" s="37"/>
      <c r="G4" s="37"/>
      <c r="H4" s="37"/>
      <c r="IN4" s="27" t="s">
        <v>45</v>
      </c>
      <c r="IP4" s="37">
        <v>3</v>
      </c>
      <c r="IQ4" s="49">
        <v>43846</v>
      </c>
      <c r="IR4" s="49">
        <v>43861</v>
      </c>
      <c r="IS4" s="37"/>
      <c r="IT4" s="37"/>
      <c r="IU4" s="37"/>
    </row>
    <row r="5" spans="1:255" ht="15" customHeight="1" x14ac:dyDescent="0.2">
      <c r="A5" s="37" t="s">
        <v>5</v>
      </c>
      <c r="B5" s="114"/>
      <c r="C5" s="114"/>
      <c r="D5" s="114"/>
      <c r="E5" s="114"/>
      <c r="F5" s="114"/>
      <c r="G5" s="37"/>
      <c r="H5" s="42"/>
      <c r="I5" t="s">
        <v>1</v>
      </c>
      <c r="K5" s="33"/>
      <c r="L5" s="116"/>
      <c r="M5" s="116"/>
      <c r="N5" s="116"/>
      <c r="O5" s="116"/>
      <c r="IN5" s="27" t="s">
        <v>39</v>
      </c>
      <c r="IP5" s="37">
        <v>4</v>
      </c>
      <c r="IQ5" s="49">
        <v>43862</v>
      </c>
      <c r="IR5" s="49">
        <v>43876</v>
      </c>
      <c r="IS5" s="37"/>
      <c r="IT5" s="37"/>
      <c r="IU5" s="37"/>
    </row>
    <row r="6" spans="1:255" ht="4.5" customHeight="1" thickBot="1" x14ac:dyDescent="0.25">
      <c r="IN6" s="27" t="s">
        <v>37</v>
      </c>
      <c r="IP6" s="37">
        <v>5</v>
      </c>
      <c r="IQ6" s="49">
        <v>43877</v>
      </c>
      <c r="IR6" s="49">
        <v>43890</v>
      </c>
      <c r="IS6" s="37"/>
      <c r="IT6" s="37"/>
      <c r="IU6" s="37"/>
    </row>
    <row r="7" spans="1:255" ht="16.5" customHeight="1" thickTop="1" x14ac:dyDescent="0.25">
      <c r="A7" s="101" t="s">
        <v>53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5" t="s">
        <v>49</v>
      </c>
      <c r="O7" s="106"/>
      <c r="IN7" s="27" t="s">
        <v>43</v>
      </c>
      <c r="IP7" s="37">
        <v>6</v>
      </c>
      <c r="IQ7" s="49">
        <v>43891</v>
      </c>
      <c r="IR7" s="49">
        <v>43905</v>
      </c>
      <c r="IS7" s="37"/>
      <c r="IT7" s="37"/>
      <c r="IU7" s="37"/>
    </row>
    <row r="8" spans="1:255" ht="15.75" thickBot="1" x14ac:dyDescent="0.3">
      <c r="A8" s="103" t="s">
        <v>52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8"/>
      <c r="IN8" s="27" t="s">
        <v>35</v>
      </c>
      <c r="IP8" s="37">
        <v>7</v>
      </c>
      <c r="IQ8" s="49">
        <v>43906</v>
      </c>
      <c r="IR8" s="49">
        <v>43921</v>
      </c>
      <c r="IS8" s="37"/>
      <c r="IT8" s="37"/>
      <c r="IU8" s="37"/>
    </row>
    <row r="9" spans="1:255" ht="10.5" customHeight="1" x14ac:dyDescent="0.25">
      <c r="A9" s="4"/>
      <c r="B9" s="5"/>
      <c r="C9" s="15"/>
      <c r="D9" s="20"/>
      <c r="E9" s="26" t="s">
        <v>26</v>
      </c>
      <c r="F9" s="5"/>
      <c r="G9" s="5"/>
      <c r="H9" s="5"/>
      <c r="I9" s="15"/>
      <c r="J9" s="23"/>
      <c r="K9" s="22"/>
      <c r="L9" s="9"/>
      <c r="M9" s="15"/>
      <c r="N9" s="109" t="s">
        <v>50</v>
      </c>
      <c r="O9" s="111" t="s">
        <v>10</v>
      </c>
      <c r="P9" s="54"/>
      <c r="Q9" s="43"/>
      <c r="R9" s="43"/>
      <c r="S9" s="43"/>
      <c r="IN9" s="27" t="s">
        <v>42</v>
      </c>
      <c r="IP9" s="37">
        <v>8</v>
      </c>
      <c r="IQ9" s="49">
        <v>43922</v>
      </c>
      <c r="IR9" s="49">
        <v>43936</v>
      </c>
      <c r="IS9" s="37"/>
      <c r="IT9" s="37"/>
      <c r="IU9" s="37"/>
    </row>
    <row r="10" spans="1:255" ht="10.5" customHeight="1" x14ac:dyDescent="0.25">
      <c r="A10" s="99" t="s">
        <v>51</v>
      </c>
      <c r="B10" s="7" t="s">
        <v>2</v>
      </c>
      <c r="C10" s="10"/>
      <c r="D10" s="21"/>
      <c r="E10" s="21" t="s">
        <v>27</v>
      </c>
      <c r="F10" s="9" t="s">
        <v>11</v>
      </c>
      <c r="G10" s="9" t="s">
        <v>12</v>
      </c>
      <c r="H10" s="9" t="s">
        <v>11</v>
      </c>
      <c r="I10" s="10" t="s">
        <v>12</v>
      </c>
      <c r="J10" s="70" t="s">
        <v>6</v>
      </c>
      <c r="K10" s="71"/>
      <c r="L10" s="9" t="s">
        <v>8</v>
      </c>
      <c r="M10" s="10" t="s">
        <v>56</v>
      </c>
      <c r="N10" s="109"/>
      <c r="O10" s="111"/>
      <c r="P10" s="54"/>
      <c r="Q10" s="43"/>
      <c r="R10" s="43"/>
      <c r="S10" s="43"/>
      <c r="IN10" s="27" t="s">
        <v>36</v>
      </c>
      <c r="IP10" s="37">
        <v>9</v>
      </c>
      <c r="IQ10" s="50">
        <v>43937</v>
      </c>
      <c r="IR10" s="50">
        <v>43951</v>
      </c>
      <c r="IS10" s="37"/>
      <c r="IT10" s="37"/>
      <c r="IU10" s="37"/>
    </row>
    <row r="11" spans="1:255" s="6" customFormat="1" ht="10.5" customHeight="1" x14ac:dyDescent="0.25">
      <c r="A11" s="100"/>
      <c r="B11" s="8" t="s">
        <v>3</v>
      </c>
      <c r="C11" s="68" t="s">
        <v>4</v>
      </c>
      <c r="D11" s="69"/>
      <c r="E11" s="25" t="s">
        <v>28</v>
      </c>
      <c r="F11" s="11" t="s">
        <v>9</v>
      </c>
      <c r="G11" s="11" t="s">
        <v>9</v>
      </c>
      <c r="H11" s="11" t="s">
        <v>9</v>
      </c>
      <c r="I11" s="12" t="s">
        <v>9</v>
      </c>
      <c r="J11" s="72" t="s">
        <v>7</v>
      </c>
      <c r="K11" s="73"/>
      <c r="L11" s="11" t="s">
        <v>7</v>
      </c>
      <c r="M11" s="52" t="s">
        <v>7</v>
      </c>
      <c r="N11" s="110"/>
      <c r="O11" s="112"/>
      <c r="P11" s="94" t="s">
        <v>33</v>
      </c>
      <c r="Q11" s="94"/>
      <c r="R11" s="94"/>
      <c r="S11" s="94"/>
      <c r="IN11" s="6" t="s">
        <v>41</v>
      </c>
      <c r="IP11" s="37">
        <v>10</v>
      </c>
      <c r="IQ11" s="50">
        <v>43952</v>
      </c>
      <c r="IR11" s="50">
        <v>43966</v>
      </c>
      <c r="IS11" s="39"/>
      <c r="IT11" s="39"/>
      <c r="IU11" s="39"/>
    </row>
    <row r="12" spans="1:255" ht="15.75" customHeight="1" x14ac:dyDescent="0.2">
      <c r="A12" s="45"/>
      <c r="B12" s="46" t="str">
        <f>IF(IP1&gt;1,VLOOKUP(IP1,IP2:IR26,2,FALSE),"")</f>
        <v/>
      </c>
      <c r="C12" s="74"/>
      <c r="D12" s="75"/>
      <c r="E12" s="30"/>
      <c r="F12" s="35"/>
      <c r="G12" s="35"/>
      <c r="H12" s="35"/>
      <c r="I12" s="36"/>
      <c r="J12" s="76" t="str">
        <f t="shared" ref="J12:J13" si="0">IF((F12=FALSE),"",ROUND(IF(AND(F12&gt;0)*(M12&gt;8),8,M12),2))</f>
        <v/>
      </c>
      <c r="K12" s="77"/>
      <c r="L12" s="31" t="str">
        <f>IF((F12=FALSE),"",IF((M12&lt;8),"",ROUND(IF(F12&gt;0,IF(M12&gt;12,4,IF(M12&gt;8,M12-8,"")),""),2)))</f>
        <v/>
      </c>
      <c r="M12" s="55" t="str">
        <f>IF((F12=FALSE),"",ROUND(IF(F12&gt;0,SUM(IF(G12=0,0,IF((+G12-F12)*24&lt;0,(+G12-F12)*24+12,(+G12-F12)*24))+IF(I12=0,0,IF((+I12-H12)*24&lt;0,(+I12-H12)*24+12,(+I12-H12)*24))),""),2))</f>
        <v/>
      </c>
      <c r="N12" s="64"/>
      <c r="O12" s="57"/>
      <c r="P12" s="94"/>
      <c r="Q12" s="94"/>
      <c r="R12" s="94"/>
      <c r="S12" s="94"/>
      <c r="IN12" s="27" t="s">
        <v>44</v>
      </c>
      <c r="IP12" s="37">
        <v>11</v>
      </c>
      <c r="IQ12" s="50">
        <v>43967</v>
      </c>
      <c r="IR12" s="50">
        <v>43982</v>
      </c>
      <c r="IS12" s="37"/>
      <c r="IT12" s="37"/>
      <c r="IU12" s="37"/>
    </row>
    <row r="13" spans="1:255" ht="15.75" customHeight="1" x14ac:dyDescent="0.2">
      <c r="A13" s="45"/>
      <c r="B13" s="46" t="str">
        <f t="shared" ref="B13:B24" si="1">IF(IP$1&gt;1,B12+1,"")</f>
        <v/>
      </c>
      <c r="C13" s="74"/>
      <c r="D13" s="75"/>
      <c r="E13" s="30"/>
      <c r="F13" s="35"/>
      <c r="G13" s="35"/>
      <c r="H13" s="35"/>
      <c r="I13" s="36"/>
      <c r="J13" s="76" t="str">
        <f t="shared" si="0"/>
        <v/>
      </c>
      <c r="K13" s="77"/>
      <c r="L13" s="31" t="str">
        <f t="shared" ref="L13:L27" si="2">IF((F13=FALSE),"",IF((M13&lt;8),"",ROUND(IF(F13&gt;0,IF(M13&gt;12,4,IF(M13&gt;8,M13-8,"")),""),2)))</f>
        <v/>
      </c>
      <c r="M13" s="55" t="str">
        <f t="shared" ref="M13:M27" si="3">IF((F13=FALSE),"",ROUND(IF(F13&gt;0,SUM(IF(G13=0,0,IF((+G13-F13)*24&lt;0,(+G13-F13)*24+12,(+G13-F13)*24))+IF(I13=0,0,IF((+I13-H13)*24&lt;0,(+I13-H13)*24+12,(+I13-H13)*24))),""),2))</f>
        <v/>
      </c>
      <c r="N13" s="64"/>
      <c r="O13" s="58"/>
      <c r="P13" s="94"/>
      <c r="Q13" s="94"/>
      <c r="R13" s="94"/>
      <c r="S13" s="94"/>
      <c r="IN13" s="27" t="s">
        <v>40</v>
      </c>
      <c r="IP13" s="37">
        <v>12</v>
      </c>
      <c r="IQ13" s="49">
        <v>43983</v>
      </c>
      <c r="IR13" s="49">
        <v>43997</v>
      </c>
      <c r="IS13" s="37"/>
      <c r="IT13" s="37"/>
      <c r="IU13" s="37"/>
    </row>
    <row r="14" spans="1:255" ht="15.75" customHeight="1" x14ac:dyDescent="0.2">
      <c r="A14" s="45"/>
      <c r="B14" s="46" t="str">
        <f t="shared" si="1"/>
        <v/>
      </c>
      <c r="C14" s="74"/>
      <c r="D14" s="75"/>
      <c r="E14" s="30"/>
      <c r="F14" s="35"/>
      <c r="G14" s="35"/>
      <c r="H14" s="35"/>
      <c r="I14" s="36"/>
      <c r="J14" s="76" t="str">
        <f>IF((F14=FALSE),"",ROUND(IF(AND(F14&gt;0)*(M14&gt;8),8,M14),2))</f>
        <v/>
      </c>
      <c r="K14" s="77"/>
      <c r="L14" s="31" t="str">
        <f t="shared" si="2"/>
        <v/>
      </c>
      <c r="M14" s="55" t="str">
        <f t="shared" si="3"/>
        <v/>
      </c>
      <c r="N14" s="64"/>
      <c r="O14" s="58"/>
      <c r="P14" s="54"/>
      <c r="Q14" s="43"/>
      <c r="R14" s="43"/>
      <c r="S14" s="43"/>
      <c r="IN14" s="28" t="s">
        <v>47</v>
      </c>
      <c r="IP14" s="37">
        <v>13</v>
      </c>
      <c r="IQ14" s="49">
        <v>43998</v>
      </c>
      <c r="IR14" s="49">
        <v>44012</v>
      </c>
      <c r="IS14" s="37"/>
      <c r="IT14" s="37"/>
      <c r="IU14" s="37"/>
    </row>
    <row r="15" spans="1:255" ht="15.75" customHeight="1" x14ac:dyDescent="0.2">
      <c r="A15" s="45"/>
      <c r="B15" s="46" t="str">
        <f t="shared" si="1"/>
        <v/>
      </c>
      <c r="C15" s="74"/>
      <c r="D15" s="75"/>
      <c r="E15" s="30"/>
      <c r="F15" s="35"/>
      <c r="G15" s="35"/>
      <c r="H15" s="35"/>
      <c r="I15" s="36"/>
      <c r="J15" s="76" t="str">
        <f>IF((F15=FALSE),"",ROUND(IF(AND(F15&gt;0)*(M15&gt;8),8,M15),2))</f>
        <v/>
      </c>
      <c r="K15" s="77"/>
      <c r="L15" s="31" t="str">
        <f t="shared" si="2"/>
        <v/>
      </c>
      <c r="M15" s="55" t="str">
        <f t="shared" si="3"/>
        <v/>
      </c>
      <c r="N15" s="64"/>
      <c r="O15" s="58"/>
      <c r="P15" s="53"/>
      <c r="Q15" s="34"/>
      <c r="R15" s="34"/>
      <c r="S15" s="34"/>
      <c r="IN15" s="27" t="s">
        <v>46</v>
      </c>
      <c r="IP15" s="37">
        <v>14</v>
      </c>
      <c r="IQ15" s="49">
        <v>44013</v>
      </c>
      <c r="IR15" s="49">
        <v>44027</v>
      </c>
      <c r="IS15" s="37"/>
      <c r="IT15" s="37"/>
      <c r="IU15" s="37"/>
    </row>
    <row r="16" spans="1:255" ht="15.75" customHeight="1" x14ac:dyDescent="0.2">
      <c r="A16" s="45"/>
      <c r="B16" s="46" t="str">
        <f t="shared" si="1"/>
        <v/>
      </c>
      <c r="C16" s="74"/>
      <c r="D16" s="75"/>
      <c r="E16" s="30"/>
      <c r="F16" s="35"/>
      <c r="G16" s="35"/>
      <c r="H16" s="35"/>
      <c r="I16" s="36"/>
      <c r="J16" s="76" t="str">
        <f>IF((F16=FALSE),"",ROUND(IF(AND(F16&gt;0)*(M16&gt;8),8,M16),2))</f>
        <v/>
      </c>
      <c r="K16" s="77"/>
      <c r="L16" s="31" t="str">
        <f t="shared" si="2"/>
        <v/>
      </c>
      <c r="M16" s="55" t="str">
        <f t="shared" si="3"/>
        <v/>
      </c>
      <c r="N16" s="64"/>
      <c r="O16" s="58"/>
      <c r="Q16" s="34"/>
      <c r="R16" s="34"/>
      <c r="S16" s="34"/>
      <c r="IN16" s="28" t="s">
        <v>61</v>
      </c>
      <c r="IP16" s="37">
        <v>15</v>
      </c>
      <c r="IQ16" s="49">
        <v>44028</v>
      </c>
      <c r="IR16" s="49">
        <v>44043</v>
      </c>
      <c r="IS16" s="37"/>
      <c r="IT16" s="37"/>
      <c r="IU16" s="37"/>
    </row>
    <row r="17" spans="1:255" ht="15.75" customHeight="1" x14ac:dyDescent="0.2">
      <c r="A17" s="45"/>
      <c r="B17" s="46" t="str">
        <f t="shared" si="1"/>
        <v/>
      </c>
      <c r="C17" s="74"/>
      <c r="D17" s="75"/>
      <c r="E17" s="30"/>
      <c r="F17" s="35"/>
      <c r="G17" s="35"/>
      <c r="H17" s="35"/>
      <c r="I17" s="36"/>
      <c r="J17" s="76" t="str">
        <f>IF((F17=FALSE),"",ROUND(IF(AND(F17&gt;0)*(M17&gt;8),8,M17),2))</f>
        <v/>
      </c>
      <c r="K17" s="77"/>
      <c r="L17" s="31" t="str">
        <f t="shared" si="2"/>
        <v/>
      </c>
      <c r="M17" s="55" t="str">
        <f t="shared" si="3"/>
        <v/>
      </c>
      <c r="N17" s="64"/>
      <c r="O17" s="58"/>
      <c r="P17" s="53"/>
      <c r="Q17" s="34"/>
      <c r="R17" s="34"/>
      <c r="S17" s="34"/>
      <c r="IN17" s="28" t="s">
        <v>48</v>
      </c>
      <c r="IP17" s="37">
        <v>16</v>
      </c>
      <c r="IQ17" s="49">
        <v>44044</v>
      </c>
      <c r="IR17" s="49">
        <v>44058</v>
      </c>
      <c r="IS17" s="37"/>
      <c r="IT17" s="37"/>
      <c r="IU17" s="37"/>
    </row>
    <row r="18" spans="1:255" ht="15.75" customHeight="1" x14ac:dyDescent="0.2">
      <c r="A18" s="45"/>
      <c r="B18" s="46" t="str">
        <f t="shared" si="1"/>
        <v/>
      </c>
      <c r="C18" s="74"/>
      <c r="D18" s="75"/>
      <c r="E18" s="30"/>
      <c r="F18" s="35"/>
      <c r="G18" s="35"/>
      <c r="H18" s="35"/>
      <c r="I18" s="36"/>
      <c r="J18" s="76" t="str">
        <f t="shared" ref="J18:J27" si="4">IF((F18=FALSE),"",ROUND(IF(AND(F18&gt;0)*(M18&gt;8),8,M18),2))</f>
        <v/>
      </c>
      <c r="K18" s="77"/>
      <c r="L18" s="31" t="str">
        <f t="shared" si="2"/>
        <v/>
      </c>
      <c r="M18" s="55" t="str">
        <f t="shared" si="3"/>
        <v/>
      </c>
      <c r="N18" s="64"/>
      <c r="O18" s="58"/>
      <c r="P18" s="93" t="s">
        <v>34</v>
      </c>
      <c r="Q18" s="93"/>
      <c r="R18" s="93"/>
      <c r="S18" s="93"/>
      <c r="IP18" s="37">
        <v>17</v>
      </c>
      <c r="IQ18" s="49">
        <v>44059</v>
      </c>
      <c r="IR18" s="49">
        <v>44074</v>
      </c>
      <c r="IS18" s="37"/>
      <c r="IT18" s="37"/>
      <c r="IU18" s="37"/>
    </row>
    <row r="19" spans="1:255" ht="15.75" customHeight="1" x14ac:dyDescent="0.2">
      <c r="A19" s="45"/>
      <c r="B19" s="46" t="str">
        <f t="shared" si="1"/>
        <v/>
      </c>
      <c r="C19" s="74"/>
      <c r="D19" s="75"/>
      <c r="E19" s="30"/>
      <c r="F19" s="35"/>
      <c r="G19" s="35"/>
      <c r="H19" s="35"/>
      <c r="I19" s="36"/>
      <c r="J19" s="76" t="str">
        <f t="shared" si="4"/>
        <v/>
      </c>
      <c r="K19" s="77"/>
      <c r="L19" s="31" t="str">
        <f t="shared" si="2"/>
        <v/>
      </c>
      <c r="M19" s="55" t="str">
        <f t="shared" si="3"/>
        <v/>
      </c>
      <c r="N19" s="64"/>
      <c r="O19" s="58"/>
      <c r="P19" s="93"/>
      <c r="Q19" s="93"/>
      <c r="R19" s="93"/>
      <c r="S19" s="93"/>
      <c r="IP19" s="37">
        <v>18</v>
      </c>
      <c r="IQ19" s="49">
        <v>44075</v>
      </c>
      <c r="IR19" s="49">
        <v>44089</v>
      </c>
      <c r="IS19" s="37"/>
      <c r="IT19" s="37"/>
      <c r="IU19" s="37"/>
    </row>
    <row r="20" spans="1:255" ht="15.75" customHeight="1" x14ac:dyDescent="0.2">
      <c r="A20" s="45"/>
      <c r="B20" s="46" t="str">
        <f t="shared" si="1"/>
        <v/>
      </c>
      <c r="C20" s="74"/>
      <c r="D20" s="75"/>
      <c r="E20" s="30"/>
      <c r="F20" s="35"/>
      <c r="G20" s="35"/>
      <c r="H20" s="35"/>
      <c r="I20" s="36"/>
      <c r="J20" s="76" t="str">
        <f t="shared" si="4"/>
        <v/>
      </c>
      <c r="K20" s="77"/>
      <c r="L20" s="31" t="str">
        <f t="shared" si="2"/>
        <v/>
      </c>
      <c r="M20" s="55" t="str">
        <f t="shared" si="3"/>
        <v/>
      </c>
      <c r="N20" s="64"/>
      <c r="O20" s="58"/>
      <c r="P20" s="93"/>
      <c r="Q20" s="93"/>
      <c r="R20" s="93"/>
      <c r="S20" s="93"/>
      <c r="IP20" s="37">
        <v>19</v>
      </c>
      <c r="IQ20" s="49">
        <v>44090</v>
      </c>
      <c r="IR20" s="49">
        <v>44104</v>
      </c>
      <c r="IS20" s="37"/>
      <c r="IT20" s="37"/>
      <c r="IU20" s="37"/>
    </row>
    <row r="21" spans="1:255" ht="15.75" customHeight="1" x14ac:dyDescent="0.2">
      <c r="A21" s="45"/>
      <c r="B21" s="46" t="str">
        <f t="shared" si="1"/>
        <v/>
      </c>
      <c r="C21" s="74"/>
      <c r="D21" s="75"/>
      <c r="E21" s="30"/>
      <c r="F21" s="35"/>
      <c r="G21" s="35"/>
      <c r="H21" s="35"/>
      <c r="I21" s="36"/>
      <c r="J21" s="76" t="str">
        <f t="shared" si="4"/>
        <v/>
      </c>
      <c r="K21" s="77"/>
      <c r="L21" s="31" t="str">
        <f t="shared" si="2"/>
        <v/>
      </c>
      <c r="M21" s="55" t="str">
        <f t="shared" si="3"/>
        <v/>
      </c>
      <c r="N21" s="64"/>
      <c r="O21" s="58"/>
      <c r="IN21" s="28" t="s">
        <v>62</v>
      </c>
      <c r="IP21" s="37">
        <v>20</v>
      </c>
      <c r="IQ21" s="49">
        <v>44105</v>
      </c>
      <c r="IR21" s="49">
        <v>44119</v>
      </c>
      <c r="IS21" s="37"/>
      <c r="IT21" s="37"/>
      <c r="IU21" s="37"/>
    </row>
    <row r="22" spans="1:255" ht="15.75" customHeight="1" x14ac:dyDescent="0.2">
      <c r="A22" s="45"/>
      <c r="B22" s="46" t="str">
        <f t="shared" si="1"/>
        <v/>
      </c>
      <c r="C22" s="74"/>
      <c r="D22" s="75"/>
      <c r="E22" s="30"/>
      <c r="F22" s="35"/>
      <c r="G22" s="35"/>
      <c r="H22" s="35"/>
      <c r="I22" s="36"/>
      <c r="J22" s="76" t="str">
        <f t="shared" si="4"/>
        <v/>
      </c>
      <c r="K22" s="77"/>
      <c r="L22" s="31" t="str">
        <f t="shared" si="2"/>
        <v/>
      </c>
      <c r="M22" s="55" t="str">
        <f t="shared" si="3"/>
        <v/>
      </c>
      <c r="N22" s="64"/>
      <c r="O22" s="58"/>
      <c r="IP22" s="37">
        <v>21</v>
      </c>
      <c r="IQ22" s="49">
        <v>44120</v>
      </c>
      <c r="IR22" s="49">
        <v>44135</v>
      </c>
      <c r="IS22" s="37"/>
      <c r="IT22" s="37"/>
      <c r="IU22" s="37"/>
    </row>
    <row r="23" spans="1:255" ht="15.75" customHeight="1" x14ac:dyDescent="0.2">
      <c r="A23" s="45"/>
      <c r="B23" s="46" t="str">
        <f t="shared" si="1"/>
        <v/>
      </c>
      <c r="C23" s="74"/>
      <c r="D23" s="75"/>
      <c r="E23" s="30"/>
      <c r="F23" s="35"/>
      <c r="G23" s="35"/>
      <c r="H23" s="35"/>
      <c r="I23" s="36"/>
      <c r="J23" s="76" t="str">
        <f t="shared" si="4"/>
        <v/>
      </c>
      <c r="K23" s="77"/>
      <c r="L23" s="31" t="str">
        <f t="shared" si="2"/>
        <v/>
      </c>
      <c r="M23" s="55" t="str">
        <f t="shared" si="3"/>
        <v/>
      </c>
      <c r="N23" s="59"/>
      <c r="O23" s="58"/>
      <c r="IP23" s="37">
        <v>22</v>
      </c>
      <c r="IQ23" s="49">
        <v>44136</v>
      </c>
      <c r="IR23" s="49">
        <v>44150</v>
      </c>
      <c r="IS23" s="37"/>
      <c r="IT23" s="37"/>
      <c r="IU23" s="37"/>
    </row>
    <row r="24" spans="1:255" ht="15.75" customHeight="1" x14ac:dyDescent="0.2">
      <c r="A24" s="45"/>
      <c r="B24" s="46" t="str">
        <f t="shared" si="1"/>
        <v/>
      </c>
      <c r="C24" s="74"/>
      <c r="D24" s="75"/>
      <c r="E24" s="30"/>
      <c r="F24" s="35"/>
      <c r="G24" s="35"/>
      <c r="H24" s="35"/>
      <c r="I24" s="36"/>
      <c r="J24" s="76" t="str">
        <f t="shared" si="4"/>
        <v/>
      </c>
      <c r="K24" s="77"/>
      <c r="L24" s="31" t="str">
        <f t="shared" si="2"/>
        <v/>
      </c>
      <c r="M24" s="55" t="str">
        <f t="shared" si="3"/>
        <v/>
      </c>
      <c r="N24" s="59"/>
      <c r="O24" s="58"/>
      <c r="IP24" s="37">
        <v>23</v>
      </c>
      <c r="IQ24" s="49">
        <v>44151</v>
      </c>
      <c r="IR24" s="49">
        <v>44165</v>
      </c>
      <c r="IS24" s="37"/>
      <c r="IT24" s="37"/>
      <c r="IU24" s="37"/>
    </row>
    <row r="25" spans="1:255" ht="15.75" customHeight="1" x14ac:dyDescent="0.2">
      <c r="A25" s="45"/>
      <c r="B25" s="46" t="str">
        <f>IF(AND(B24&gt;IQ$1,B24&lt;IR$1),B24+1,"")</f>
        <v/>
      </c>
      <c r="C25" s="74"/>
      <c r="D25" s="75"/>
      <c r="E25" s="30"/>
      <c r="F25" s="35"/>
      <c r="G25" s="35"/>
      <c r="H25" s="35"/>
      <c r="I25" s="36"/>
      <c r="J25" s="76" t="str">
        <f t="shared" si="4"/>
        <v/>
      </c>
      <c r="K25" s="77"/>
      <c r="L25" s="31" t="str">
        <f t="shared" si="2"/>
        <v/>
      </c>
      <c r="M25" s="55" t="str">
        <f t="shared" si="3"/>
        <v/>
      </c>
      <c r="N25" s="59"/>
      <c r="O25" s="58"/>
      <c r="IP25" s="37">
        <v>24</v>
      </c>
      <c r="IQ25" s="49">
        <v>44166</v>
      </c>
      <c r="IR25" s="49">
        <v>44180</v>
      </c>
      <c r="IS25" s="37"/>
      <c r="IT25" s="37"/>
      <c r="IU25" s="37"/>
    </row>
    <row r="26" spans="1:255" ht="15.75" customHeight="1" x14ac:dyDescent="0.2">
      <c r="A26" s="45"/>
      <c r="B26" s="46" t="str">
        <f>IF(AND(B25&gt;IQ$1,B25&lt;IR$1),B25+1,"")</f>
        <v/>
      </c>
      <c r="C26" s="74"/>
      <c r="D26" s="75"/>
      <c r="E26" s="30"/>
      <c r="F26" s="35"/>
      <c r="G26" s="35"/>
      <c r="H26" s="35"/>
      <c r="I26" s="36"/>
      <c r="J26" s="76" t="str">
        <f t="shared" si="4"/>
        <v/>
      </c>
      <c r="K26" s="77"/>
      <c r="L26" s="31" t="str">
        <f t="shared" si="2"/>
        <v/>
      </c>
      <c r="M26" s="55" t="str">
        <f t="shared" si="3"/>
        <v/>
      </c>
      <c r="N26" s="64"/>
      <c r="O26" s="58"/>
      <c r="IP26" s="37">
        <v>25</v>
      </c>
      <c r="IQ26" s="49">
        <v>44181</v>
      </c>
      <c r="IR26" s="49">
        <v>44196</v>
      </c>
      <c r="IS26" s="37"/>
      <c r="IT26" s="37"/>
      <c r="IU26" s="37"/>
    </row>
    <row r="27" spans="1:255" ht="15.75" customHeight="1" thickBot="1" x14ac:dyDescent="0.25">
      <c r="A27" s="45"/>
      <c r="B27" s="46" t="str">
        <f>IF(AND(B26&gt;IQ$1,B26&lt;IR$1),B26+1,"")</f>
        <v/>
      </c>
      <c r="C27" s="74"/>
      <c r="D27" s="75"/>
      <c r="E27" s="30"/>
      <c r="F27" s="35"/>
      <c r="G27" s="35"/>
      <c r="H27" s="35"/>
      <c r="I27" s="36"/>
      <c r="J27" s="76" t="str">
        <f t="shared" si="4"/>
        <v/>
      </c>
      <c r="K27" s="77"/>
      <c r="L27" s="31" t="str">
        <f t="shared" si="2"/>
        <v/>
      </c>
      <c r="M27" s="55" t="str">
        <f t="shared" si="3"/>
        <v/>
      </c>
      <c r="N27" s="64"/>
      <c r="O27" s="60"/>
      <c r="IS27" s="37"/>
      <c r="IT27" s="37"/>
      <c r="IU27" s="37"/>
    </row>
    <row r="28" spans="1:255" ht="13.5" thickBot="1" x14ac:dyDescent="0.25">
      <c r="A28" s="13"/>
      <c r="B28" s="14"/>
      <c r="C28" s="14"/>
      <c r="D28" s="14"/>
      <c r="E28" s="14"/>
      <c r="F28" s="14"/>
      <c r="G28" s="14"/>
      <c r="H28" s="14"/>
      <c r="I28" s="16" t="s">
        <v>13</v>
      </c>
      <c r="J28" s="89">
        <f>SUM(J12:K27)</f>
        <v>0</v>
      </c>
      <c r="K28" s="90"/>
      <c r="L28" s="32">
        <f>SUM(L12:L27)</f>
        <v>0</v>
      </c>
      <c r="M28" s="56">
        <f>SUM(M12:M27)</f>
        <v>0</v>
      </c>
      <c r="N28" s="65"/>
      <c r="O28" s="61"/>
      <c r="IS28" s="37"/>
      <c r="IT28" s="37"/>
      <c r="IU28" s="37"/>
    </row>
    <row r="29" spans="1:255" ht="13.5" thickTop="1" x14ac:dyDescent="0.2">
      <c r="A29" s="78" t="s">
        <v>55</v>
      </c>
      <c r="B29" s="78"/>
      <c r="C29" s="78"/>
      <c r="D29" s="78"/>
      <c r="E29" s="78"/>
      <c r="F29" s="78"/>
      <c r="G29" s="78"/>
      <c r="H29" s="78"/>
      <c r="I29" s="79"/>
      <c r="J29" s="24"/>
      <c r="K29" s="91"/>
      <c r="L29" s="91"/>
      <c r="M29" s="91"/>
      <c r="N29" s="91"/>
      <c r="O29" s="91"/>
      <c r="IP29" s="37"/>
      <c r="IQ29" s="37"/>
      <c r="IR29" s="37"/>
      <c r="IS29" s="37"/>
      <c r="IT29" s="37"/>
      <c r="IU29" s="37"/>
    </row>
    <row r="30" spans="1:255" x14ac:dyDescent="0.2">
      <c r="A30" s="2"/>
      <c r="B30" s="3"/>
      <c r="C30" s="3"/>
      <c r="D30" s="3"/>
      <c r="E30" s="3"/>
      <c r="F30" s="3"/>
      <c r="G30" s="3"/>
      <c r="H30" s="3"/>
      <c r="I30" s="3"/>
      <c r="J30" s="17"/>
      <c r="K30" s="92"/>
      <c r="L30" s="92"/>
      <c r="M30" s="92"/>
      <c r="N30" s="92"/>
      <c r="O30" s="92"/>
      <c r="IP30" s="37"/>
      <c r="IQ30" s="37"/>
      <c r="IR30" s="37"/>
      <c r="IS30" s="37"/>
      <c r="IT30" s="37"/>
      <c r="IU30" s="37"/>
    </row>
    <row r="31" spans="1:255" x14ac:dyDescent="0.2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17"/>
      <c r="K31" s="1" t="s">
        <v>20</v>
      </c>
    </row>
    <row r="32" spans="1:255" ht="6" customHeight="1" x14ac:dyDescent="0.2">
      <c r="D32" s="3"/>
      <c r="E32" s="3"/>
      <c r="F32" s="3"/>
      <c r="G32" s="3"/>
      <c r="H32" s="3"/>
      <c r="I32" s="3"/>
      <c r="J32" s="17"/>
      <c r="K32" s="87"/>
      <c r="L32" s="87"/>
      <c r="M32" s="87"/>
      <c r="N32" s="87"/>
      <c r="O32" s="87"/>
    </row>
    <row r="33" spans="1:15" x14ac:dyDescent="0.2">
      <c r="A33" s="2" t="s">
        <v>14</v>
      </c>
      <c r="B33" s="3" t="s">
        <v>15</v>
      </c>
      <c r="C33" s="3"/>
      <c r="D33" s="18"/>
      <c r="E33" s="18"/>
      <c r="F33" s="18"/>
      <c r="G33" s="3"/>
      <c r="H33" s="3"/>
      <c r="I33" s="3"/>
      <c r="J33" s="17"/>
      <c r="K33" s="88"/>
      <c r="L33" s="88"/>
      <c r="M33" s="88"/>
      <c r="N33" s="88"/>
      <c r="O33" s="88"/>
    </row>
    <row r="34" spans="1:15" x14ac:dyDescent="0.2">
      <c r="A34" s="3" t="s">
        <v>16</v>
      </c>
      <c r="B34" s="3"/>
      <c r="C34" s="18"/>
      <c r="D34" s="18"/>
      <c r="E34" s="18"/>
      <c r="F34" s="18"/>
      <c r="G34" s="3"/>
      <c r="I34" s="3"/>
      <c r="J34" s="17"/>
      <c r="K34" s="1" t="s">
        <v>19</v>
      </c>
    </row>
    <row r="35" spans="1:15" x14ac:dyDescent="0.2">
      <c r="A35" s="3" t="s">
        <v>17</v>
      </c>
      <c r="B35" s="3"/>
      <c r="C35" s="18"/>
      <c r="D35" s="18"/>
      <c r="E35" s="18"/>
      <c r="F35" s="18"/>
      <c r="G35" s="3"/>
      <c r="H35" s="3"/>
      <c r="I35" s="3"/>
      <c r="J35" s="17"/>
      <c r="K35" s="85"/>
      <c r="L35" s="85"/>
      <c r="M35" s="85"/>
      <c r="N35" s="85"/>
      <c r="O35" s="85"/>
    </row>
    <row r="36" spans="1:15" x14ac:dyDescent="0.2">
      <c r="A36" s="3" t="s">
        <v>18</v>
      </c>
      <c r="B36" s="3"/>
      <c r="C36" s="3"/>
      <c r="D36" s="3"/>
      <c r="E36" s="3"/>
      <c r="F36" s="19"/>
      <c r="G36" s="18"/>
      <c r="H36" s="3"/>
      <c r="I36" s="3"/>
      <c r="J36" s="17"/>
      <c r="K36" s="86"/>
      <c r="L36" s="86"/>
      <c r="M36" s="86"/>
      <c r="N36" s="86"/>
      <c r="O36" s="86"/>
    </row>
    <row r="37" spans="1:15" x14ac:dyDescent="0.2">
      <c r="A37" s="3" t="s">
        <v>22</v>
      </c>
      <c r="B37" s="3"/>
      <c r="C37" s="3"/>
      <c r="D37" s="3"/>
      <c r="E37" s="3"/>
      <c r="F37" s="3"/>
      <c r="G37" s="3"/>
      <c r="H37" s="3"/>
      <c r="I37" s="3"/>
      <c r="J37" s="17"/>
      <c r="K37" s="80" t="s">
        <v>59</v>
      </c>
      <c r="L37" s="80"/>
      <c r="M37" s="80"/>
      <c r="N37" s="80"/>
      <c r="O37" s="80"/>
    </row>
    <row r="38" spans="1:15" x14ac:dyDescent="0.2">
      <c r="A38" s="81" t="s">
        <v>57</v>
      </c>
      <c r="B38" s="81"/>
      <c r="C38" s="81"/>
      <c r="D38" s="81"/>
      <c r="E38" s="81"/>
      <c r="F38" s="81"/>
      <c r="G38" s="81"/>
      <c r="H38" s="81"/>
      <c r="I38" s="82"/>
      <c r="J38" s="17"/>
      <c r="K38" s="1"/>
      <c r="L38" s="83"/>
      <c r="M38" s="83"/>
      <c r="N38" s="83"/>
      <c r="O38" s="83"/>
    </row>
    <row r="39" spans="1:15" x14ac:dyDescent="0.2">
      <c r="A39" s="66"/>
      <c r="B39" s="66"/>
      <c r="C39" s="66"/>
      <c r="D39" s="66"/>
      <c r="E39" s="66"/>
      <c r="F39" s="66"/>
      <c r="G39" s="66"/>
      <c r="H39" s="66"/>
      <c r="I39" s="67"/>
      <c r="J39" s="17"/>
      <c r="K39" s="1" t="s">
        <v>21</v>
      </c>
      <c r="L39" s="84"/>
      <c r="M39" s="84"/>
      <c r="N39" s="84"/>
      <c r="O39" s="84"/>
    </row>
    <row r="40" spans="1:15" ht="7.5" customHeight="1" x14ac:dyDescent="0.2">
      <c r="B40" s="3"/>
      <c r="C40" s="3"/>
      <c r="D40" s="3"/>
      <c r="E40" s="3"/>
      <c r="F40" s="3"/>
      <c r="G40" s="3"/>
      <c r="H40" s="3"/>
      <c r="I40" s="3"/>
      <c r="J40" s="17"/>
      <c r="K40" s="83"/>
      <c r="L40" s="83"/>
      <c r="M40" s="83"/>
      <c r="N40" s="83"/>
      <c r="O40" s="83"/>
    </row>
    <row r="41" spans="1:15" ht="12.75" customHeight="1" x14ac:dyDescent="0.2">
      <c r="A41" s="95" t="s">
        <v>60</v>
      </c>
      <c r="B41" s="95"/>
      <c r="C41" s="95"/>
      <c r="D41" s="95"/>
      <c r="E41" s="95"/>
      <c r="F41" s="95"/>
      <c r="G41" s="95"/>
      <c r="H41" s="95"/>
      <c r="I41" s="96"/>
      <c r="J41" s="17"/>
      <c r="K41" s="117"/>
      <c r="L41" s="117"/>
      <c r="M41" s="117"/>
      <c r="N41" s="117"/>
      <c r="O41" s="117"/>
    </row>
    <row r="42" spans="1:15" ht="18.75" customHeight="1" x14ac:dyDescent="0.2">
      <c r="A42" s="97"/>
      <c r="B42" s="97"/>
      <c r="C42" s="97"/>
      <c r="D42" s="97"/>
      <c r="E42" s="97"/>
      <c r="F42" s="97"/>
      <c r="H42" s="3"/>
      <c r="I42" s="51" t="s">
        <v>63</v>
      </c>
      <c r="J42" s="17"/>
      <c r="K42" s="117"/>
      <c r="L42" s="117"/>
      <c r="M42" s="117"/>
      <c r="N42" s="117"/>
      <c r="O42" s="117"/>
    </row>
  </sheetData>
  <sheetProtection algorithmName="SHA-512" hashValue="xBr2Mr0nBE8izMs6bV2Tx2LG5N5uk0Fe5ev8mmtgsLDNh2hsIhFk9rE13S+gXZpFWfuv8vK7k1DmVic0E2B7hA==" saltValue="UzlQPlyqrJjtPRX7jRumcQ==" spinCount="100000" sheet="1" objects="1" scenarios="1"/>
  <sortState xmlns:xlrd2="http://schemas.microsoft.com/office/spreadsheetml/2017/richdata2" ref="IN3:IN15">
    <sortCondition ref="IN3"/>
  </sortState>
  <mergeCells count="62">
    <mergeCell ref="A41:I41"/>
    <mergeCell ref="A42:F42"/>
    <mergeCell ref="A1:O1"/>
    <mergeCell ref="A10:A11"/>
    <mergeCell ref="A7:M7"/>
    <mergeCell ref="A8:M8"/>
    <mergeCell ref="N7:O8"/>
    <mergeCell ref="N9:N11"/>
    <mergeCell ref="O9:O11"/>
    <mergeCell ref="B2:G2"/>
    <mergeCell ref="B5:F5"/>
    <mergeCell ref="N2:O2"/>
    <mergeCell ref="N3:O3"/>
    <mergeCell ref="L5:O5"/>
    <mergeCell ref="K42:O42"/>
    <mergeCell ref="K40:O41"/>
    <mergeCell ref="P18:S20"/>
    <mergeCell ref="P11:S13"/>
    <mergeCell ref="C23:D23"/>
    <mergeCell ref="C24:D24"/>
    <mergeCell ref="J24:K24"/>
    <mergeCell ref="J12:K12"/>
    <mergeCell ref="J13:K13"/>
    <mergeCell ref="J14:K14"/>
    <mergeCell ref="J15:K15"/>
    <mergeCell ref="J21:K21"/>
    <mergeCell ref="J22:K22"/>
    <mergeCell ref="J23:K23"/>
    <mergeCell ref="L38:O39"/>
    <mergeCell ref="K35:O36"/>
    <mergeCell ref="K32:O33"/>
    <mergeCell ref="J28:K28"/>
    <mergeCell ref="J27:K27"/>
    <mergeCell ref="K29:O30"/>
    <mergeCell ref="C27:D27"/>
    <mergeCell ref="J16:K16"/>
    <mergeCell ref="J17:K17"/>
    <mergeCell ref="J18:K18"/>
    <mergeCell ref="J19:K19"/>
    <mergeCell ref="J20:K20"/>
    <mergeCell ref="C20:D20"/>
    <mergeCell ref="C21:D21"/>
    <mergeCell ref="C22:D22"/>
    <mergeCell ref="C26:D26"/>
    <mergeCell ref="C25:D25"/>
    <mergeCell ref="C16:D16"/>
    <mergeCell ref="A39:I39"/>
    <mergeCell ref="C11:D11"/>
    <mergeCell ref="J10:K10"/>
    <mergeCell ref="J11:K11"/>
    <mergeCell ref="C17:D17"/>
    <mergeCell ref="C18:D18"/>
    <mergeCell ref="C19:D19"/>
    <mergeCell ref="C12:D12"/>
    <mergeCell ref="C13:D13"/>
    <mergeCell ref="C14:D14"/>
    <mergeCell ref="C15:D15"/>
    <mergeCell ref="J25:K25"/>
    <mergeCell ref="A29:I29"/>
    <mergeCell ref="K37:O37"/>
    <mergeCell ref="A38:I38"/>
    <mergeCell ref="J26:K26"/>
  </mergeCells>
  <phoneticPr fontId="0" type="noConversion"/>
  <dataValidations count="3">
    <dataValidation type="list" allowBlank="1" showInputMessage="1" showErrorMessage="1" errorTitle="Directions" error="Please choose either &quot;Yes&quot; or &quot;No&quot;." sqref="E12:E27" xr:uid="{00000000-0002-0000-0000-000000000000}">
      <formula1>$IT$1:$IT$2</formula1>
    </dataValidation>
    <dataValidation allowBlank="1" showInputMessage="1" showErrorMessage="1" promptTitle="Entry" prompt="Please enter your start and end times using military time for the hours (1-24), then a &quot;:&quot; and the minutes as 0-60." sqref="F12:F27" xr:uid="{00000000-0002-0000-0000-000001000000}"/>
    <dataValidation type="list" allowBlank="1" showInputMessage="1" showErrorMessage="1" sqref="C12:D27" xr:uid="{00000000-0002-0000-0000-000002000000}">
      <formula1>$IN$3:$IN$17</formula1>
    </dataValidation>
  </dataValidations>
  <printOptions horizontalCentered="1"/>
  <pageMargins left="0.12" right="0.12" top="0.35" bottom="0.17" header="0.25" footer="0.25"/>
  <pageSetup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0</xdr:col>
                    <xdr:colOff>1485900</xdr:colOff>
                    <xdr:row>2</xdr:row>
                    <xdr:rowOff>9525</xdr:rowOff>
                  </from>
                  <to>
                    <xdr:col>2</xdr:col>
                    <xdr:colOff>266700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504825</xdr:colOff>
                    <xdr:row>33</xdr:row>
                    <xdr:rowOff>133350</xdr:rowOff>
                  </from>
                  <to>
                    <xdr:col>2</xdr:col>
                    <xdr:colOff>428625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504825</xdr:colOff>
                    <xdr:row>32</xdr:row>
                    <xdr:rowOff>104775</xdr:rowOff>
                  </from>
                  <to>
                    <xdr:col>3</xdr:col>
                    <xdr:colOff>342900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352425</xdr:colOff>
                    <xdr:row>32</xdr:row>
                    <xdr:rowOff>114300</xdr:rowOff>
                  </from>
                  <to>
                    <xdr:col>4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352425</xdr:colOff>
                    <xdr:row>34</xdr:row>
                    <xdr:rowOff>85725</xdr:rowOff>
                  </from>
                  <to>
                    <xdr:col>4</xdr:col>
                    <xdr:colOff>180975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114300</xdr:rowOff>
                  </from>
                  <to>
                    <xdr:col>5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Button 10">
              <controlPr defaultSize="0" print="0" autoFill="0" autoPict="0" macro="[1]!Clear_All">
                <anchor moveWithCells="1">
                  <from>
                    <xdr:col>15</xdr:col>
                    <xdr:colOff>247650</xdr:colOff>
                    <xdr:row>7</xdr:row>
                    <xdr:rowOff>114300</xdr:rowOff>
                  </from>
                  <to>
                    <xdr:col>18</xdr:col>
                    <xdr:colOff>390525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Button 11">
              <controlPr defaultSize="0" print="0" autoFill="0" autoPict="0" macro="[1]!Clear_Part">
                <anchor moveWithCells="1">
                  <from>
                    <xdr:col>15</xdr:col>
                    <xdr:colOff>371475</xdr:colOff>
                    <xdr:row>14</xdr:row>
                    <xdr:rowOff>19050</xdr:rowOff>
                  </from>
                  <to>
                    <xdr:col>18</xdr:col>
                    <xdr:colOff>371475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Northern California Conference of 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Bylard</dc:creator>
  <cp:lastModifiedBy>Vanessa Fernandez</cp:lastModifiedBy>
  <cp:lastPrinted>2018-04-11T23:16:51Z</cp:lastPrinted>
  <dcterms:created xsi:type="dcterms:W3CDTF">2001-05-07T21:08:16Z</dcterms:created>
  <dcterms:modified xsi:type="dcterms:W3CDTF">2020-01-07T01:55:44Z</dcterms:modified>
</cp:coreProperties>
</file>